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厦建质安协〔2023〕11号" sheetId="1" r:id="rId1"/>
  </sheets>
  <definedNames>
    <definedName name="_xlnm.Print_Area" localSheetId="0">'厦建质安协〔2023〕11号'!$A$1:$Q$14</definedName>
    <definedName name="_xlnm.Print_Titles" localSheetId="0">'厦建质安协〔2023〕11号'!$2:$3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4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5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5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5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5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5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5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C6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6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7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7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8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8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C9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9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B11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1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1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1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1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1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2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2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2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2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2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2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3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3" authorId="0">
      <text>
        <r>
          <rPr>
            <sz val="9"/>
            <color indexed="10"/>
            <rFont val="宋体"/>
            <family val="0"/>
          </rPr>
          <t>申报部分的各个单位工程（楼栋）</t>
        </r>
      </text>
    </comment>
    <comment ref="D13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3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3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3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  <comment ref="B14" authorId="0">
      <text>
        <r>
          <rPr>
            <sz val="9"/>
            <color indexed="10"/>
            <rFont val="宋体"/>
            <family val="0"/>
          </rPr>
          <t>项目名称不要后缀类似桩基工程主体工程等</t>
        </r>
      </text>
    </comment>
    <comment ref="C1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D14" authorId="0">
      <text>
        <r>
          <rPr>
            <sz val="9"/>
            <color indexed="10"/>
            <rFont val="宋体"/>
            <family val="0"/>
          </rPr>
          <t>写各楼栋最高层数的分布区间</t>
        </r>
      </text>
    </comment>
    <comment ref="G14" authorId="0">
      <text>
        <r>
          <rPr>
            <sz val="9"/>
            <color indexed="10"/>
            <rFont val="宋体"/>
            <family val="0"/>
          </rPr>
          <t>以竣工报告日期为准</t>
        </r>
      </text>
    </comment>
    <comment ref="H14" authorId="0">
      <text>
        <r>
          <rPr>
            <sz val="9"/>
            <color indexed="10"/>
            <rFont val="宋体"/>
            <family val="0"/>
          </rPr>
          <t>有参建单位联合申报才需要填写参建单位</t>
        </r>
      </text>
    </comment>
    <comment ref="J14" authorId="0">
      <text>
        <r>
          <rPr>
            <sz val="9"/>
            <color indexed="10"/>
            <rFont val="宋体"/>
            <family val="0"/>
          </rPr>
          <t>有代建才需要写代建</t>
        </r>
      </text>
    </comment>
  </commentList>
</comments>
</file>

<file path=xl/sharedStrings.xml><?xml version="1.0" encoding="utf-8"?>
<sst xmlns="http://schemas.openxmlformats.org/spreadsheetml/2006/main" count="139" uniqueCount="102">
  <si>
    <t>附件2：</t>
  </si>
  <si>
    <r>
      <t xml:space="preserve">厦门市建设工程质量安全管理协会2022年度第二批工程质量评价活动通过评审项目名单（房屋建筑与市政基础设施工程）
</t>
    </r>
    <r>
      <rPr>
        <b/>
        <sz val="18"/>
        <color indexed="8"/>
        <rFont val="宋体"/>
        <family val="0"/>
      </rPr>
      <t>(厦建质安协〔2023〕11号)</t>
    </r>
  </si>
  <si>
    <t>序号</t>
  </si>
  <si>
    <t>项目名称</t>
  </si>
  <si>
    <t>单位工程名称</t>
  </si>
  <si>
    <t>层数</t>
  </si>
  <si>
    <t>建筑面积（平方米）/建筑造价（万元）</t>
  </si>
  <si>
    <t>结构质式</t>
  </si>
  <si>
    <t>开工日期/
竣工日期</t>
  </si>
  <si>
    <t>承建单位
（参建单位）</t>
  </si>
  <si>
    <t>项目经理
（参建）</t>
  </si>
  <si>
    <t>建设单位
（代建）</t>
  </si>
  <si>
    <t>项目负责人（代建）</t>
  </si>
  <si>
    <t>监理单位</t>
  </si>
  <si>
    <t>总监</t>
  </si>
  <si>
    <t>总建筑面积（平方米）</t>
  </si>
  <si>
    <t>是否满足加分规模标准</t>
  </si>
  <si>
    <t>拟加分类别</t>
  </si>
  <si>
    <t>备注</t>
  </si>
  <si>
    <t>同翔高新技术产业基地五显片区布塘小学</t>
  </si>
  <si>
    <t>教学综合楼及地下室</t>
  </si>
  <si>
    <t>地上2-5层，
地下1层</t>
  </si>
  <si>
    <t xml:space="preserve">地上12831.34，
地下3965/
5407.11 </t>
  </si>
  <si>
    <t>框架</t>
  </si>
  <si>
    <t>2021.09.06/
2022.11.25</t>
  </si>
  <si>
    <t>龙腾建设集团有限公司</t>
  </si>
  <si>
    <t>黄宝川</t>
  </si>
  <si>
    <t>厦门火炬同翔高新城建设投资有限公司
（厦门火炬集团有限公司）</t>
  </si>
  <si>
    <t>周剑
（郑郁松）</t>
  </si>
  <si>
    <t>福建宇宏工程项目管理有限公司</t>
  </si>
  <si>
    <t>陈延灿</t>
  </si>
  <si>
    <t>是</t>
  </si>
  <si>
    <t>房建类-公共建筑</t>
  </si>
  <si>
    <t>满足闽建〔2023〕9号文市优质工程加分标准</t>
  </si>
  <si>
    <t>佳美安置房（A1-3地块）（施工）</t>
  </si>
  <si>
    <t>13#楼及地下室</t>
  </si>
  <si>
    <t>地上32层，地下2层</t>
  </si>
  <si>
    <t>地上12696.01，
地下32158/
12475.59</t>
  </si>
  <si>
    <t>框剪</t>
  </si>
  <si>
    <t>2019.09.29/ 2022.09.29</t>
  </si>
  <si>
    <t>福建九鼎建设集团有限公司</t>
  </si>
  <si>
    <t>陈新波</t>
  </si>
  <si>
    <t>厦门城市建设发展投资有限公司
(厦门海沧土地开发有限公司）</t>
  </si>
  <si>
    <t>李东昕
（陈雄）</t>
  </si>
  <si>
    <t>成都衡泰工程管理有限责任公司</t>
  </si>
  <si>
    <t>任成喜</t>
  </si>
  <si>
    <t>房建类-住宅小区</t>
  </si>
  <si>
    <t>14#楼</t>
  </si>
  <si>
    <t>地上32层</t>
  </si>
  <si>
    <t>地上13038.53/
3880.47</t>
  </si>
  <si>
    <t>15#楼</t>
  </si>
  <si>
    <t>地上28层</t>
  </si>
  <si>
    <t>地上11963.16/
3542.81</t>
  </si>
  <si>
    <t>16#楼</t>
  </si>
  <si>
    <t>地上11119.23/
3405.5</t>
  </si>
  <si>
    <t>17#楼</t>
  </si>
  <si>
    <t>地上11204.33/
5364.24</t>
  </si>
  <si>
    <t xml:space="preserve">美星小学迁建 </t>
  </si>
  <si>
    <t>/</t>
  </si>
  <si>
    <t>地上5层，地下1层</t>
  </si>
  <si>
    <t>地上12292.02，
地下2122.62
/5442.69</t>
  </si>
  <si>
    <t>2021.02.27/
2022.10.17</t>
  </si>
  <si>
    <t>广东利晖建设工程有限公司</t>
  </si>
  <si>
    <t>李科亮</t>
  </si>
  <si>
    <t>厦门市同安区教育局（厦门市同安国投房地产开发有限公司）</t>
  </si>
  <si>
    <t>林工厂
（叶志明）</t>
  </si>
  <si>
    <t>福建省建诚工程咨询有限公司</t>
  </si>
  <si>
    <t>许世昌</t>
  </si>
  <si>
    <t>翔安区涉案财物管理业务综合用房</t>
  </si>
  <si>
    <t>地上6层，
地下1层</t>
  </si>
  <si>
    <t>地上8197.55，
地下2425.48
/4085</t>
  </si>
  <si>
    <t>2020.12.16/
2022.12.02</t>
  </si>
  <si>
    <t>福建铭泰集团有限公司</t>
  </si>
  <si>
    <t>苏志锋</t>
  </si>
  <si>
    <t>厦门市公安局翔安分局
（厦门翔发地产有限公司）</t>
  </si>
  <si>
    <t>胡明和
（康培育）</t>
  </si>
  <si>
    <t>福建天映建设有限公司</t>
  </si>
  <si>
    <t>陈宏伟</t>
  </si>
  <si>
    <t>洋唐居住区三期保障性安居工程A05地块（含精装工程）</t>
  </si>
  <si>
    <t>地上4栋34层，
地下2层</t>
  </si>
  <si>
    <t>地上68616,
 地下28637
/31032</t>
  </si>
  <si>
    <t>2019.08.14/
2022.06.25</t>
  </si>
  <si>
    <t>福建建工集团有限责任公司</t>
  </si>
  <si>
    <t>黄少伟</t>
  </si>
  <si>
    <t>厦门市社会保障性住房建设中心（厦门建发兆信建设运营管理有限公司）</t>
  </si>
  <si>
    <t>陈瑞怀
（魏征）</t>
  </si>
  <si>
    <t>厦门协诚工程管理咨询有限公司</t>
  </si>
  <si>
    <t>温森煌</t>
  </si>
  <si>
    <t>洋唐居住区三期保障性安居工程A07地块（含精装工程）</t>
  </si>
  <si>
    <t>地上3栋33层，
地下2层</t>
  </si>
  <si>
    <t>地上60885, 
地下21073
/27322</t>
  </si>
  <si>
    <t>湖边水库东片区市政道路一期工程虎仔山西路</t>
  </si>
  <si>
    <t>沥青砼路面</t>
  </si>
  <si>
    <t>2021.05.13/ 2021.11.03</t>
  </si>
  <si>
    <t>福建筑兆建设有限公司</t>
  </si>
  <si>
    <t>何武才</t>
  </si>
  <si>
    <t>厦门联悦欣投资有限公司</t>
  </si>
  <si>
    <t xml:space="preserve">吴陈斌 </t>
  </si>
  <si>
    <t>余晨明</t>
  </si>
  <si>
    <r>
      <t>2567.5</t>
    </r>
    <r>
      <rPr>
        <sz val="10"/>
        <color indexed="8"/>
        <rFont val="宋体"/>
        <family val="0"/>
      </rPr>
      <t>万元</t>
    </r>
  </si>
  <si>
    <t>否</t>
  </si>
  <si>
    <t>不满足闽建〔2023〕9号文市优质工程市政类加分标准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</si>
</sst>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8"/>
      <name val="楷体"/>
      <family val="0"/>
    </font>
    <font>
      <b/>
      <sz val="20"/>
      <color indexed="8"/>
      <name val="宋体"/>
      <family val="0"/>
    </font>
    <font>
      <b/>
      <sz val="11"/>
      <color indexed="8"/>
      <name val="仿宋_GB2312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楷体"/>
      <family val="0"/>
    </font>
    <font>
      <b/>
      <sz val="20"/>
      <color theme="1"/>
      <name val="Calibri"/>
      <family val="0"/>
    </font>
    <font>
      <b/>
      <sz val="11"/>
      <color theme="1"/>
      <name val="仿宋_GB2312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view="pageBreakPreview" zoomScaleSheetLayoutView="100" workbookViewId="0" topLeftCell="A1">
      <selection activeCell="Q12" sqref="Q12"/>
    </sheetView>
  </sheetViews>
  <sheetFormatPr defaultColWidth="9.00390625" defaultRowHeight="15"/>
  <cols>
    <col min="1" max="1" width="6.7109375" style="0" customWidth="1"/>
    <col min="2" max="2" width="25.8515625" style="0" customWidth="1"/>
    <col min="3" max="3" width="16.00390625" style="0" customWidth="1"/>
    <col min="4" max="4" width="15.421875" style="0" customWidth="1"/>
    <col min="5" max="5" width="13.8515625" style="3" customWidth="1"/>
    <col min="7" max="7" width="14.00390625" style="0" customWidth="1"/>
    <col min="8" max="8" width="16.7109375" style="0" customWidth="1"/>
    <col min="10" max="10" width="17.140625" style="0" customWidth="1"/>
    <col min="14" max="15" width="10.8515625" style="4" customWidth="1"/>
    <col min="16" max="16" width="9.00390625" style="4" customWidth="1"/>
    <col min="17" max="17" width="11.7109375" style="5" customWidth="1"/>
  </cols>
  <sheetData>
    <row r="1" ht="13.5">
      <c r="A1" s="6" t="s">
        <v>0</v>
      </c>
    </row>
    <row r="2" spans="1:256" s="1" customFormat="1" ht="61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/>
      <c r="O2" s="13"/>
      <c r="P2" s="13"/>
      <c r="Q2" s="8"/>
      <c r="IL2" s="24"/>
      <c r="IO2" s="24"/>
      <c r="IP2" s="24"/>
      <c r="IQ2" s="24"/>
      <c r="IR2" s="24"/>
      <c r="IS2" s="24"/>
      <c r="IT2" s="24"/>
      <c r="IU2" s="24"/>
      <c r="IV2" s="24"/>
    </row>
    <row r="3" spans="1:256" s="2" customFormat="1" ht="5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IL3" s="25"/>
      <c r="IO3" s="25"/>
      <c r="IP3" s="25"/>
      <c r="IQ3" s="25"/>
      <c r="IR3" s="25"/>
      <c r="IS3" s="25"/>
      <c r="IT3" s="25"/>
      <c r="IU3" s="25"/>
      <c r="IV3" s="25"/>
    </row>
    <row r="4" spans="1:250" s="1" customFormat="1" ht="79.5" customHeight="1">
      <c r="A4" s="10">
        <v>1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12" t="s">
        <v>24</v>
      </c>
      <c r="H4" s="11" t="s">
        <v>25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30</v>
      </c>
      <c r="N4" s="14">
        <f>12831.34+3965</f>
        <v>16796.34</v>
      </c>
      <c r="O4" s="14" t="s">
        <v>31</v>
      </c>
      <c r="P4" s="14" t="s">
        <v>32</v>
      </c>
      <c r="Q4" s="11" t="s">
        <v>33</v>
      </c>
      <c r="IL4" s="24"/>
      <c r="IO4" s="24"/>
      <c r="IP4" s="24"/>
    </row>
    <row r="5" spans="1:250" s="1" customFormat="1" ht="46.5" customHeight="1">
      <c r="A5" s="10">
        <v>2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43</v>
      </c>
      <c r="L5" s="11" t="s">
        <v>44</v>
      </c>
      <c r="M5" s="11" t="s">
        <v>45</v>
      </c>
      <c r="N5" s="15">
        <f>12696.01+32158+13038.53+11963.16+11119.23+11204.33</f>
        <v>92179.26</v>
      </c>
      <c r="O5" s="15" t="s">
        <v>31</v>
      </c>
      <c r="P5" s="15" t="s">
        <v>46</v>
      </c>
      <c r="Q5" s="20" t="s">
        <v>33</v>
      </c>
      <c r="IL5" s="24"/>
      <c r="IO5" s="24"/>
      <c r="IP5" s="24"/>
    </row>
    <row r="6" spans="1:250" s="1" customFormat="1" ht="48.75" customHeight="1">
      <c r="A6" s="10"/>
      <c r="B6" s="11"/>
      <c r="C6" s="11" t="s">
        <v>47</v>
      </c>
      <c r="D6" s="11" t="s">
        <v>48</v>
      </c>
      <c r="E6" s="11" t="s">
        <v>49</v>
      </c>
      <c r="F6" s="11" t="s">
        <v>38</v>
      </c>
      <c r="G6" s="11"/>
      <c r="H6" s="11"/>
      <c r="I6" s="11"/>
      <c r="J6" s="11"/>
      <c r="K6" s="11"/>
      <c r="L6" s="11"/>
      <c r="M6" s="11"/>
      <c r="N6" s="16"/>
      <c r="O6" s="16"/>
      <c r="P6" s="16"/>
      <c r="Q6" s="21"/>
      <c r="IL6" s="24"/>
      <c r="IO6" s="24"/>
      <c r="IP6" s="24"/>
    </row>
    <row r="7" spans="1:250" s="1" customFormat="1" ht="51" customHeight="1">
      <c r="A7" s="10"/>
      <c r="B7" s="11"/>
      <c r="C7" s="11" t="s">
        <v>50</v>
      </c>
      <c r="D7" s="11" t="s">
        <v>51</v>
      </c>
      <c r="E7" s="11" t="s">
        <v>52</v>
      </c>
      <c r="F7" s="11" t="s">
        <v>38</v>
      </c>
      <c r="G7" s="11"/>
      <c r="H7" s="11"/>
      <c r="I7" s="11"/>
      <c r="J7" s="11"/>
      <c r="K7" s="11"/>
      <c r="L7" s="11"/>
      <c r="M7" s="11"/>
      <c r="N7" s="16"/>
      <c r="O7" s="16"/>
      <c r="P7" s="16"/>
      <c r="Q7" s="21"/>
      <c r="IL7" s="24"/>
      <c r="IO7" s="24"/>
      <c r="IP7" s="24"/>
    </row>
    <row r="8" spans="1:17" s="1" customFormat="1" ht="63" customHeight="1">
      <c r="A8" s="10"/>
      <c r="B8" s="11"/>
      <c r="C8" s="11" t="s">
        <v>53</v>
      </c>
      <c r="D8" s="11" t="s">
        <v>51</v>
      </c>
      <c r="E8" s="11" t="s">
        <v>54</v>
      </c>
      <c r="F8" s="11" t="s">
        <v>38</v>
      </c>
      <c r="G8" s="11"/>
      <c r="H8" s="11"/>
      <c r="I8" s="11"/>
      <c r="J8" s="11"/>
      <c r="K8" s="11"/>
      <c r="L8" s="11"/>
      <c r="M8" s="11"/>
      <c r="N8" s="16"/>
      <c r="O8" s="16"/>
      <c r="P8" s="16"/>
      <c r="Q8" s="21"/>
    </row>
    <row r="9" spans="1:17" s="1" customFormat="1" ht="57.75" customHeight="1">
      <c r="A9" s="10"/>
      <c r="B9" s="11"/>
      <c r="C9" s="11" t="s">
        <v>55</v>
      </c>
      <c r="D9" s="11" t="s">
        <v>51</v>
      </c>
      <c r="E9" s="11" t="s">
        <v>56</v>
      </c>
      <c r="F9" s="11" t="s">
        <v>38</v>
      </c>
      <c r="G9" s="11"/>
      <c r="H9" s="11"/>
      <c r="I9" s="11"/>
      <c r="J9" s="11"/>
      <c r="K9" s="11"/>
      <c r="L9" s="11"/>
      <c r="M9" s="11"/>
      <c r="N9" s="17"/>
      <c r="O9" s="17"/>
      <c r="P9" s="17"/>
      <c r="Q9" s="22"/>
    </row>
    <row r="10" spans="1:17" s="1" customFormat="1" ht="70.5" customHeight="1">
      <c r="A10" s="10">
        <v>3</v>
      </c>
      <c r="B10" s="11" t="s">
        <v>57</v>
      </c>
      <c r="C10" s="11" t="s">
        <v>58</v>
      </c>
      <c r="D10" s="11" t="s">
        <v>59</v>
      </c>
      <c r="E10" s="11" t="s">
        <v>60</v>
      </c>
      <c r="F10" s="11" t="s">
        <v>23</v>
      </c>
      <c r="G10" s="12" t="s">
        <v>61</v>
      </c>
      <c r="H10" s="11" t="s">
        <v>62</v>
      </c>
      <c r="I10" s="11" t="s">
        <v>63</v>
      </c>
      <c r="J10" s="11" t="s">
        <v>64</v>
      </c>
      <c r="K10" s="11" t="s">
        <v>65</v>
      </c>
      <c r="L10" s="11" t="s">
        <v>66</v>
      </c>
      <c r="M10" s="11" t="s">
        <v>67</v>
      </c>
      <c r="N10" s="14">
        <f>12292.02+2122.62</f>
        <v>14414.64</v>
      </c>
      <c r="O10" s="14" t="s">
        <v>31</v>
      </c>
      <c r="P10" s="14" t="s">
        <v>32</v>
      </c>
      <c r="Q10" s="11" t="s">
        <v>33</v>
      </c>
    </row>
    <row r="11" spans="1:17" s="1" customFormat="1" ht="63" customHeight="1">
      <c r="A11" s="10">
        <v>4</v>
      </c>
      <c r="B11" s="11" t="s">
        <v>68</v>
      </c>
      <c r="C11" s="11" t="s">
        <v>58</v>
      </c>
      <c r="D11" s="11" t="s">
        <v>69</v>
      </c>
      <c r="E11" s="11" t="s">
        <v>70</v>
      </c>
      <c r="F11" s="11" t="s">
        <v>23</v>
      </c>
      <c r="G11" s="12" t="s">
        <v>71</v>
      </c>
      <c r="H11" s="11" t="s">
        <v>72</v>
      </c>
      <c r="I11" s="11" t="s">
        <v>73</v>
      </c>
      <c r="J11" s="11" t="s">
        <v>74</v>
      </c>
      <c r="K11" s="11" t="s">
        <v>75</v>
      </c>
      <c r="L11" s="11" t="s">
        <v>76</v>
      </c>
      <c r="M11" s="11" t="s">
        <v>77</v>
      </c>
      <c r="N11" s="14">
        <f>8197.55+2425.48</f>
        <v>10623.029999999999</v>
      </c>
      <c r="O11" s="14" t="s">
        <v>31</v>
      </c>
      <c r="P11" s="14" t="s">
        <v>32</v>
      </c>
      <c r="Q11" s="11" t="s">
        <v>33</v>
      </c>
    </row>
    <row r="12" spans="1:17" s="1" customFormat="1" ht="63" customHeight="1">
      <c r="A12" s="10">
        <v>5</v>
      </c>
      <c r="B12" s="11" t="s">
        <v>78</v>
      </c>
      <c r="C12" s="11" t="s">
        <v>58</v>
      </c>
      <c r="D12" s="11" t="s">
        <v>79</v>
      </c>
      <c r="E12" s="11" t="s">
        <v>80</v>
      </c>
      <c r="F12" s="11" t="s">
        <v>38</v>
      </c>
      <c r="G12" s="12" t="s">
        <v>81</v>
      </c>
      <c r="H12" s="11" t="s">
        <v>82</v>
      </c>
      <c r="I12" s="11" t="s">
        <v>83</v>
      </c>
      <c r="J12" s="11" t="s">
        <v>84</v>
      </c>
      <c r="K12" s="11" t="s">
        <v>85</v>
      </c>
      <c r="L12" s="11" t="s">
        <v>86</v>
      </c>
      <c r="M12" s="11" t="s">
        <v>87</v>
      </c>
      <c r="N12" s="14">
        <f>68616+28637</f>
        <v>97253</v>
      </c>
      <c r="O12" s="14" t="s">
        <v>31</v>
      </c>
      <c r="P12" s="14" t="s">
        <v>46</v>
      </c>
      <c r="Q12" s="11" t="s">
        <v>33</v>
      </c>
    </row>
    <row r="13" spans="1:17" s="1" customFormat="1" ht="48" customHeight="1">
      <c r="A13" s="10">
        <v>6</v>
      </c>
      <c r="B13" s="11" t="s">
        <v>88</v>
      </c>
      <c r="C13" s="11" t="s">
        <v>58</v>
      </c>
      <c r="D13" s="11" t="s">
        <v>89</v>
      </c>
      <c r="E13" s="11" t="s">
        <v>90</v>
      </c>
      <c r="F13" s="11" t="s">
        <v>38</v>
      </c>
      <c r="G13" s="12" t="s">
        <v>81</v>
      </c>
      <c r="H13" s="11" t="s">
        <v>82</v>
      </c>
      <c r="I13" s="11" t="s">
        <v>83</v>
      </c>
      <c r="J13" s="11" t="s">
        <v>84</v>
      </c>
      <c r="K13" s="11" t="s">
        <v>85</v>
      </c>
      <c r="L13" s="11" t="s">
        <v>86</v>
      </c>
      <c r="M13" s="11" t="s">
        <v>87</v>
      </c>
      <c r="N13" s="14">
        <f>60885+21073</f>
        <v>81958</v>
      </c>
      <c r="O13" s="14" t="s">
        <v>31</v>
      </c>
      <c r="P13" s="14" t="s">
        <v>46</v>
      </c>
      <c r="Q13" s="11" t="s">
        <v>33</v>
      </c>
    </row>
    <row r="14" spans="1:17" s="1" customFormat="1" ht="48" customHeight="1">
      <c r="A14" s="10">
        <v>7</v>
      </c>
      <c r="B14" s="11" t="s">
        <v>91</v>
      </c>
      <c r="C14" s="11" t="s">
        <v>58</v>
      </c>
      <c r="D14" s="11" t="s">
        <v>58</v>
      </c>
      <c r="E14" s="11">
        <v>2567.5</v>
      </c>
      <c r="F14" s="11" t="s">
        <v>92</v>
      </c>
      <c r="G14" s="11" t="s">
        <v>93</v>
      </c>
      <c r="H14" s="11" t="s">
        <v>94</v>
      </c>
      <c r="I14" s="11" t="s">
        <v>95</v>
      </c>
      <c r="J14" s="11" t="s">
        <v>96</v>
      </c>
      <c r="K14" s="11" t="s">
        <v>97</v>
      </c>
      <c r="L14" s="11" t="s">
        <v>29</v>
      </c>
      <c r="M14" s="11" t="s">
        <v>98</v>
      </c>
      <c r="N14" s="14" t="s">
        <v>99</v>
      </c>
      <c r="O14" s="18" t="s">
        <v>100</v>
      </c>
      <c r="P14" s="19" t="s">
        <v>101</v>
      </c>
      <c r="Q14" s="23"/>
    </row>
    <row r="15" ht="15"/>
    <row r="16" ht="15"/>
    <row r="17" ht="15"/>
    <row r="18" ht="15"/>
    <row r="19" ht="15"/>
    <row r="21" ht="15"/>
    <row r="22" ht="15"/>
    <row r="23" ht="15"/>
    <row r="24" ht="15"/>
    <row r="25" ht="15"/>
  </sheetData>
  <sheetProtection/>
  <mergeCells count="15">
    <mergeCell ref="A2:Q2"/>
    <mergeCell ref="P14:Q14"/>
    <mergeCell ref="A5:A9"/>
    <mergeCell ref="B5:B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</mergeCells>
  <printOptions/>
  <pageMargins left="0.7513888888888889" right="0.7513888888888889" top="0.60625" bottom="0.60625" header="0.5" footer="0.5"/>
  <pageSetup fitToHeight="0" fitToWidth="1" horizontalDpi="600" verticalDpi="600" orientation="landscape" paperSize="8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xmadmin</cp:lastModifiedBy>
  <dcterms:created xsi:type="dcterms:W3CDTF">2023-12-09T00:36:09Z</dcterms:created>
  <dcterms:modified xsi:type="dcterms:W3CDTF">2023-12-13T10:20:52Z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